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autoCompressPictures="0" defaultThemeVersion="124226"/>
  <bookViews>
    <workbookView xWindow="0" yWindow="0" windowWidth="21840" windowHeight="13740" tabRatio="888"/>
  </bookViews>
  <sheets>
    <sheet name=" Investeeringud" sheetId="13" r:id="rId1"/>
  </sheets>
  <definedNames>
    <definedName name="_xlnm._FilterDatabase" localSheetId="0" hidden="1">' Investeeringud'!$A$2:$K$37</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I29" i="13" l="1"/>
  <c r="I30" i="13"/>
  <c r="I31" i="13"/>
  <c r="I32" i="13"/>
  <c r="I33" i="13"/>
  <c r="I34" i="13"/>
  <c r="I35" i="13"/>
  <c r="I36" i="13"/>
  <c r="I8" i="13"/>
  <c r="I10" i="13"/>
  <c r="I7" i="13"/>
  <c r="I9" i="13"/>
  <c r="I11" i="13"/>
  <c r="I12" i="13"/>
  <c r="I25" i="13"/>
  <c r="I23" i="13"/>
  <c r="I26" i="13"/>
  <c r="I24" i="13"/>
  <c r="I27" i="13"/>
  <c r="I22" i="13"/>
  <c r="I19" i="13"/>
  <c r="I18" i="13"/>
  <c r="I17" i="13"/>
  <c r="I16" i="13"/>
  <c r="I15" i="13"/>
  <c r="I14" i="13"/>
  <c r="I6" i="13"/>
  <c r="I5" i="13"/>
  <c r="I4" i="13"/>
  <c r="I3" i="13"/>
</calcChain>
</file>

<file path=xl/sharedStrings.xml><?xml version="1.0" encoding="utf-8"?>
<sst xmlns="http://schemas.openxmlformats.org/spreadsheetml/2006/main" count="160" uniqueCount="87">
  <si>
    <t>Prioriteetsuse TOP 5</t>
  </si>
  <si>
    <t>Prioriteetsus valdkonnas</t>
  </si>
  <si>
    <t>Valdkond</t>
  </si>
  <si>
    <t>Elluviimise aasta</t>
  </si>
  <si>
    <t>KOV finantseering</t>
  </si>
  <si>
    <t>Võimalik rahastus-meede</t>
  </si>
  <si>
    <t>Kommentaarid</t>
  </si>
  <si>
    <t>Majandus</t>
  </si>
  <si>
    <t>Kultuur / külaelu</t>
  </si>
  <si>
    <t>Haridus</t>
  </si>
  <si>
    <t>Sotsiaal</t>
  </si>
  <si>
    <t>Kogumaksumus</t>
  </si>
  <si>
    <t>Omafinantseeringu määr (%)</t>
  </si>
  <si>
    <t>Investeeringuobjekti nimetus ja tegevuse sisu</t>
  </si>
  <si>
    <t>2015-2016</t>
  </si>
  <si>
    <t>KIK</t>
  </si>
  <si>
    <t>Iisaku ühisveevärgi ja kanalisatsiooni põjaosa rek</t>
  </si>
  <si>
    <t xml:space="preserve">Iisaku - Tärivere kergliiklustee </t>
  </si>
  <si>
    <t xml:space="preserve"> </t>
  </si>
  <si>
    <t>Iisaku ühisveevärgi ja kanalisatsiooni lõunaosa rek</t>
  </si>
  <si>
    <t>2016-2018</t>
  </si>
  <si>
    <t>Kohalik omavalitsus</t>
  </si>
  <si>
    <t>Iisaku vald</t>
  </si>
  <si>
    <t>Alajõe vald</t>
  </si>
  <si>
    <t>Illuka vald</t>
  </si>
  <si>
    <t>Tudulinna vald</t>
  </si>
  <si>
    <t>Iisaku Gümnaasiumi ruumide ümberehituamine ja vana korpuse andmine avalikuks kasutuseks.</t>
  </si>
  <si>
    <t>Uuselamurajooni taristu ehitus - Teede,vee- ja kanalisatsioonitrasside ehitus,elektriliitumiste ehitus</t>
  </si>
  <si>
    <t>Iisaku tänavavalgustuse rek. LED valgustitele</t>
  </si>
  <si>
    <t>Kauksi rannapromenaad - rannahoone ja puhketaristu projekteerimine ja ehitus</t>
  </si>
  <si>
    <t>Alajõe sadama ehitus</t>
  </si>
  <si>
    <t>EAS</t>
  </si>
  <si>
    <t>Taotlus esitatud</t>
  </si>
  <si>
    <t>Vasknarva sadama ehitus</t>
  </si>
  <si>
    <t>Est–Rus CBC ENI Pro 2014-2020</t>
  </si>
  <si>
    <t>Taotlus koostamisel</t>
  </si>
  <si>
    <t>Kergliiklustee</t>
  </si>
  <si>
    <t>Projekteerimisel</t>
  </si>
  <si>
    <t>Parklad kogu rannikul -6 tk</t>
  </si>
  <si>
    <t>Euroopa Merendus ja Kalandus Fond</t>
  </si>
  <si>
    <t>Küla platside välja ehitamine</t>
  </si>
  <si>
    <t>Planeerimisel</t>
  </si>
  <si>
    <t>Küla vaheliste teede tolmuvabaks ehit.</t>
  </si>
  <si>
    <t>2016-2017</t>
  </si>
  <si>
    <t>MKM</t>
  </si>
  <si>
    <t>RANNAPUNGERJA MUUL (ehitamine)</t>
  </si>
  <si>
    <t>2018-2020</t>
  </si>
  <si>
    <t>Tudulinna TEENUSTEMAJA (pood, arstipunkt, juuksur, saun, pesumaja, kogukonna köök jne)</t>
  </si>
  <si>
    <t>2018-2019</t>
  </si>
  <si>
    <t>HOOLDEKODU-SOTSIAALMAJA loomine</t>
  </si>
  <si>
    <t>2017-2020</t>
  </si>
  <si>
    <t>Tudulinna RAHVAMAJA rekonstrueerimine (rekonstrueerimine koos juurdeehitusega)</t>
  </si>
  <si>
    <t>Majandus/kultuur/külaelu/sport</t>
  </si>
  <si>
    <t>Turismi infrastruktuuri arendamine Peipsi põhjarannikul</t>
  </si>
  <si>
    <t>2017 - 2020</t>
  </si>
  <si>
    <t>Vesi-kanalisatsioon Tudulinna alevikus</t>
  </si>
  <si>
    <t>PKT</t>
  </si>
  <si>
    <t xml:space="preserve">Enamus eeltöödest tehtud, ka projekteerimine. Enne ehitust vaja teostada veel täiendav keskkennamõju hindamine 6000 €. Muul on möödapääsmatu Rannapungerja ja Kauksi arenguks, Peipsi põhjaranniku, Alutaguse valla ja Virumaa turismisektori arenguks. </t>
  </si>
  <si>
    <t>Teadmata</t>
  </si>
  <si>
    <t>PKT meetmesse ta ei sobinud, Tudulinna aleviku ja lähipiirkonna üks arengupidureid kui teda ei ole. Võimalik üles ehitada koostöös eraettevõtjate ja MTÜ'ga. Midagi võimalik küsida LEADERist aga kindlasti mitte üle 60'000 €.</t>
  </si>
  <si>
    <t>Teadmata (võimalik EAS)</t>
  </si>
  <si>
    <t>Piirkonna tasakaalustatud arenguks, teenuse tegelikust vajadusest lähtudes ja tööhõive seisukohalt möödapääsmatu projekt. Rahalised vahendid märgitud tagasihoidlikud kuna loomiseks kasutatakse ära olemasolevat vallamaja või koolimaja! Omavalitsuse ühisettevõte eraettevõtja või MTÜ'ga.</t>
  </si>
  <si>
    <t>Koostöös MTÜ'de ja külaseltsiga. Vajadus keskküttes- ja ventilatsiooni väljaehitamiseks. Juurdeehituse osa hõlmaks peamiselt raamatukogu ja igasuguseid abiruume, millest hetkel suur puudus, et viia läbi erinevaid üritusi ja seltsielu. Noorte tegevused piiratud hetkel.</t>
  </si>
  <si>
    <t>Ühisprojekt Iisaku-Tudulinna-Alajõe ja Lohusuu valdade vahel Peipsi ääres. Kogumaksumus 2'000'000 €, tabelis märgitud Tudulinna osa, mis võib minna ka suuremaks. Antud projektiga on plaanis ära teha kõik kitsaskohad ja eeltööd, mis takistavad kohaliku elu arengut ja ettevõtlust ja loovad eeldused ettevõtluse, turismi ja tervisespordiga tegelemiseks - kergliiklusteed, parklad, jalakäiate sild, külaplats-külamaja, puhke-virgestusalad, ettevalmistus paatide-autode tankla ja toitlustuskoha rajamiseks.</t>
  </si>
  <si>
    <t>Tudulinna aleviku vee ja kanalisatsioonisüsteemid vajavad täielikku rekonstrueerimist ja ümberehitamist kaasaegsete seadmetega. Vaja välja ehitada uus pumbamaja, trassid ja reovee puhastusjaam. Kuna tarbijate hulk ei ole suur, peaks ka investeering olema lihtsamalt teostatav. Saab ehitada etapi viisi.</t>
  </si>
  <si>
    <t>Iisaku autobussajaama rek. Loome-j a teenusmajaks</t>
  </si>
  <si>
    <t>2018-19</t>
  </si>
  <si>
    <t>2020-21</t>
  </si>
  <si>
    <t>Alajõe, Iisaku, Tudulinna ühisprojekt</t>
  </si>
  <si>
    <t>Loomemaja ehitus (Targa maja põhimõtetel)</t>
  </si>
  <si>
    <t xml:space="preserve"> Ranna-Pungreja-Kauksi -Alajõe- kergliiklustee ja parkla ehitus</t>
  </si>
  <si>
    <t>Iisaku Hooldekodu kohtade arvu suurendamine 40 kohani</t>
  </si>
  <si>
    <t xml:space="preserve"> Illuka kooli investeeringud</t>
  </si>
  <si>
    <t>Vallateede investeeringud</t>
  </si>
  <si>
    <t>2016- 2019</t>
  </si>
  <si>
    <t>Kergliiklusteede arendamine</t>
  </si>
  <si>
    <t>Elamu- ja kommunaalmajandus</t>
  </si>
  <si>
    <t>Munitsipaalelamufondi korrastamine</t>
  </si>
  <si>
    <t>Vabaaeg, kultuur ja religioon</t>
  </si>
  <si>
    <t>Noortekeskuse renoveerimine</t>
  </si>
  <si>
    <t>2016- 2017</t>
  </si>
  <si>
    <t>Narva jõe äärse randumisala väljaarendamine</t>
  </si>
  <si>
    <t>Kuremäe DP ja projekt</t>
  </si>
  <si>
    <t>SM</t>
  </si>
  <si>
    <t>Küladesse lokaalsete reovee puhastus jaamade rajamine</t>
  </si>
  <si>
    <t>ÜVK rakendamine (Kurtna)</t>
  </si>
  <si>
    <t>Kollasega märgitud investeeringud on kavandatud ellu viia (elluviimisega alustada) enne 2018 aastat.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</si>
</sst>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k_r_-;\-* #,##0.00\ _k_r_-;_-* &quot;-&quot;??\ _k_r_-;_-@_-"/>
    <numFmt numFmtId="164" formatCode="_-* #,##0\ _k_r_-;\-* #,##0\ _k_r_-;_-* &quot;-&quot;??\ _k_r_-;_-@_-"/>
  </numFmts>
  <fonts count="15" x14ac:knownFonts="1">
    <font>
      <sz val="11"/>
      <color theme="1"/>
      <name val="Calibri"/>
      <family val="2"/>
      <charset val="186"/>
      <scheme val="minor"/>
    </font>
    <font>
      <sz val="11"/>
      <color theme="1"/>
      <name val="Calibri"/>
      <family val="2"/>
      <charset val="186"/>
      <scheme val="minor"/>
    </font>
    <font>
      <b/>
      <sz val="10"/>
      <color theme="1"/>
      <name val="Calibri"/>
      <family val="2"/>
      <charset val="186"/>
      <scheme val="minor"/>
    </font>
    <font>
      <sz val="10"/>
      <color theme="1"/>
      <name val="Calibri"/>
      <family val="2"/>
      <charset val="186"/>
      <scheme val="minor"/>
    </font>
    <font>
      <sz val="11"/>
      <color rgb="FF000000"/>
      <name val="Calibri"/>
      <family val="2"/>
      <charset val="186"/>
    </font>
    <font>
      <sz val="10"/>
      <name val="Arial"/>
      <family val="2"/>
      <charset val="186"/>
    </font>
    <font>
      <sz val="10"/>
      <color rgb="FF00B050"/>
      <name val="Calibri"/>
      <family val="2"/>
      <charset val="186"/>
      <scheme val="minor"/>
    </font>
    <font>
      <u/>
      <sz val="11"/>
      <color theme="10"/>
      <name val="Calibri"/>
      <family val="2"/>
      <charset val="186"/>
      <scheme val="minor"/>
    </font>
    <font>
      <u/>
      <sz val="11"/>
      <color theme="11"/>
      <name val="Calibri"/>
      <family val="2"/>
      <charset val="186"/>
      <scheme val="minor"/>
    </font>
    <font>
      <b/>
      <sz val="10"/>
      <color theme="1"/>
      <name val="Calibri"/>
    </font>
    <font>
      <sz val="10"/>
      <color rgb="FF00B050"/>
      <name val="Calibri"/>
    </font>
    <font>
      <sz val="10"/>
      <color theme="1"/>
      <name val="Calibri"/>
    </font>
    <font>
      <b/>
      <sz val="10"/>
      <name val="Calibri"/>
    </font>
    <font>
      <sz val="10"/>
      <name val="Calibri"/>
    </font>
    <font>
      <b/>
      <sz val="10"/>
      <name val="Calibri"/>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8">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40">
    <xf numFmtId="0" fontId="0" fillId="0" borderId="0" xfId="0"/>
    <xf numFmtId="0" fontId="2" fillId="0" borderId="1" xfId="0"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6" fillId="0" borderId="1" xfId="0" applyFont="1" applyBorder="1" applyAlignment="1">
      <alignment horizontal="left" vertical="top" wrapText="1"/>
    </xf>
    <xf numFmtId="0" fontId="3" fillId="0" borderId="0" xfId="0" applyFont="1" applyFill="1" applyAlignment="1">
      <alignment horizontal="left" vertical="top" wrapText="1"/>
    </xf>
    <xf numFmtId="0" fontId="6" fillId="0" borderId="1" xfId="0" applyFont="1" applyFill="1" applyBorder="1" applyAlignment="1">
      <alignment horizontal="left" vertical="top" wrapText="1"/>
    </xf>
    <xf numFmtId="0" fontId="9" fillId="0" borderId="1" xfId="0" applyFont="1" applyBorder="1" applyAlignment="1">
      <alignment horizontal="left" vertical="top" wrapText="1"/>
    </xf>
    <xf numFmtId="164" fontId="9" fillId="0" borderId="1" xfId="1" applyNumberFormat="1" applyFont="1" applyBorder="1" applyAlignment="1">
      <alignment horizontal="left" vertical="top" wrapText="1"/>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0" fontId="12" fillId="2" borderId="1" xfId="0" applyFont="1" applyFill="1" applyBorder="1" applyAlignment="1">
      <alignment horizontal="left" vertical="top" wrapText="1"/>
    </xf>
    <xf numFmtId="0" fontId="13" fillId="2" borderId="1" xfId="0" applyFont="1" applyFill="1" applyBorder="1" applyAlignment="1">
      <alignment horizontal="left" vertical="top" wrapText="1"/>
    </xf>
    <xf numFmtId="9" fontId="13" fillId="2" borderId="1" xfId="2" applyFont="1" applyFill="1" applyBorder="1" applyAlignment="1">
      <alignment horizontal="left" vertical="top" wrapText="1"/>
    </xf>
    <xf numFmtId="0" fontId="12" fillId="0" borderId="1" xfId="0" applyFont="1" applyBorder="1" applyAlignment="1">
      <alignment horizontal="left" vertical="top" wrapText="1"/>
    </xf>
    <xf numFmtId="0" fontId="13" fillId="0" borderId="1" xfId="0" applyFont="1" applyBorder="1" applyAlignment="1">
      <alignment horizontal="left" vertical="top" wrapText="1"/>
    </xf>
    <xf numFmtId="9" fontId="13" fillId="0" borderId="1" xfId="2" applyFont="1" applyBorder="1" applyAlignment="1">
      <alignment horizontal="left" vertical="top" wrapText="1"/>
    </xf>
    <xf numFmtId="0" fontId="12" fillId="0" borderId="1" xfId="0" applyFont="1" applyFill="1" applyBorder="1" applyAlignment="1">
      <alignment horizontal="left" vertical="top" wrapText="1"/>
    </xf>
    <xf numFmtId="0" fontId="13" fillId="0" borderId="1" xfId="0" applyFont="1" applyFill="1" applyBorder="1" applyAlignment="1">
      <alignment horizontal="left" vertical="top" wrapText="1"/>
    </xf>
    <xf numFmtId="9" fontId="13" fillId="0" borderId="1" xfId="2" applyFont="1" applyFill="1" applyBorder="1" applyAlignment="1">
      <alignment horizontal="left" vertical="top" wrapText="1"/>
    </xf>
    <xf numFmtId="164" fontId="10" fillId="0" borderId="1" xfId="1" applyNumberFormat="1" applyFont="1" applyFill="1" applyBorder="1" applyAlignment="1">
      <alignment horizontal="left" vertical="top" wrapText="1"/>
    </xf>
    <xf numFmtId="0" fontId="10" fillId="0" borderId="1" xfId="0" applyFont="1" applyFill="1" applyBorder="1" applyAlignment="1">
      <alignment horizontal="left" vertical="top" wrapText="1"/>
    </xf>
    <xf numFmtId="3" fontId="13" fillId="2" borderId="1" xfId="0" applyNumberFormat="1" applyFont="1" applyFill="1" applyBorder="1" applyAlignment="1">
      <alignment horizontal="center" wrapText="1"/>
    </xf>
    <xf numFmtId="3" fontId="13" fillId="0" borderId="1" xfId="0" applyNumberFormat="1" applyFont="1" applyFill="1" applyBorder="1" applyAlignment="1">
      <alignment horizontal="center" wrapText="1"/>
    </xf>
    <xf numFmtId="0" fontId="12" fillId="2" borderId="1" xfId="0" applyFont="1" applyFill="1" applyBorder="1" applyAlignment="1">
      <alignment horizontal="left" wrapText="1"/>
    </xf>
    <xf numFmtId="164" fontId="13" fillId="0" borderId="1" xfId="1" applyNumberFormat="1" applyFont="1" applyBorder="1" applyAlignment="1">
      <alignment horizontal="left" vertical="top" wrapText="1"/>
    </xf>
    <xf numFmtId="0" fontId="12" fillId="2" borderId="1" xfId="0" applyFont="1" applyFill="1" applyBorder="1" applyAlignment="1">
      <alignment wrapText="1"/>
    </xf>
    <xf numFmtId="164" fontId="13" fillId="2" borderId="1" xfId="1" applyNumberFormat="1" applyFont="1" applyFill="1" applyBorder="1" applyAlignment="1">
      <alignment horizontal="left" vertical="top" wrapText="1"/>
    </xf>
    <xf numFmtId="0" fontId="12" fillId="0" borderId="1" xfId="0" applyFont="1" applyBorder="1" applyAlignment="1">
      <alignment wrapText="1"/>
    </xf>
    <xf numFmtId="3" fontId="13" fillId="0" borderId="1" xfId="0" applyNumberFormat="1" applyFont="1" applyFill="1" applyBorder="1" applyAlignment="1">
      <alignment horizontal="left" vertical="top" wrapText="1"/>
    </xf>
    <xf numFmtId="164" fontId="13" fillId="0" borderId="1" xfId="1" applyNumberFormat="1" applyFont="1" applyFill="1" applyBorder="1" applyAlignment="1">
      <alignment horizontal="left" vertical="top" wrapText="1"/>
    </xf>
    <xf numFmtId="0" fontId="12" fillId="0" borderId="1" xfId="0" applyFont="1" applyFill="1" applyBorder="1" applyAlignment="1">
      <alignment wrapText="1"/>
    </xf>
    <xf numFmtId="0" fontId="13" fillId="2" borderId="0" xfId="0" applyFont="1" applyFill="1" applyAlignment="1">
      <alignment horizontal="left" vertical="top" wrapText="1"/>
    </xf>
    <xf numFmtId="0" fontId="10" fillId="0" borderId="1" xfId="0" applyFont="1" applyBorder="1" applyAlignment="1">
      <alignment vertical="top" wrapText="1"/>
    </xf>
    <xf numFmtId="0" fontId="11" fillId="0" borderId="1" xfId="0" applyFont="1" applyBorder="1" applyAlignment="1">
      <alignment vertical="top" wrapText="1"/>
    </xf>
    <xf numFmtId="0" fontId="11" fillId="0" borderId="1" xfId="0" applyFont="1" applyBorder="1" applyAlignment="1">
      <alignment vertical="center" wrapText="1"/>
    </xf>
    <xf numFmtId="0" fontId="9" fillId="0" borderId="1" xfId="0" applyFont="1" applyFill="1" applyBorder="1" applyAlignment="1">
      <alignment horizontal="left" vertical="top" wrapText="1"/>
    </xf>
    <xf numFmtId="0" fontId="2" fillId="0" borderId="0" xfId="0" applyFont="1" applyAlignment="1">
      <alignment horizontal="left" vertical="top" wrapText="1"/>
    </xf>
    <xf numFmtId="0" fontId="14" fillId="2" borderId="1" xfId="0" applyFont="1" applyFill="1" applyBorder="1" applyAlignment="1">
      <alignment horizontal="left" vertical="top" wrapText="1"/>
    </xf>
  </cellXfs>
  <cellStyles count="38">
    <cellStyle name="Hüperlink" xfId="4" builtinId="8" hidden="1"/>
    <cellStyle name="Hüperlink" xfId="6" builtinId="8" hidden="1"/>
    <cellStyle name="Hüperlink" xfId="8" builtinId="8" hidden="1"/>
    <cellStyle name="Hüperlink" xfId="10" builtinId="8" hidden="1"/>
    <cellStyle name="Hüperlink" xfId="12" builtinId="8" hidden="1"/>
    <cellStyle name="Hüperlink" xfId="14" builtinId="8" hidden="1"/>
    <cellStyle name="Hüperlink" xfId="16" builtinId="8" hidden="1"/>
    <cellStyle name="Hüperlink" xfId="18" builtinId="8" hidden="1"/>
    <cellStyle name="Hüperlink" xfId="20" builtinId="8" hidden="1"/>
    <cellStyle name="Hüperlink" xfId="22" builtinId="8" hidden="1"/>
    <cellStyle name="Hüperlink" xfId="24" builtinId="8" hidden="1"/>
    <cellStyle name="Hüperlink" xfId="26" builtinId="8" hidden="1"/>
    <cellStyle name="Hüperlink" xfId="28" builtinId="8" hidden="1"/>
    <cellStyle name="Hüperlink" xfId="30" builtinId="8" hidden="1"/>
    <cellStyle name="Hüperlink" xfId="32" builtinId="8" hidden="1"/>
    <cellStyle name="Hüperlink" xfId="34" builtinId="8" hidden="1"/>
    <cellStyle name="Hüperlink" xfId="36" builtinId="8" hidden="1"/>
    <cellStyle name="Koma" xfId="1" builtinId="3"/>
    <cellStyle name="Külastatud hüperlink" xfId="5" builtinId="9" hidden="1"/>
    <cellStyle name="Külastatud hüperlink" xfId="7" builtinId="9" hidden="1"/>
    <cellStyle name="Külastatud hüperlink" xfId="9" builtinId="9" hidden="1"/>
    <cellStyle name="Külastatud hüperlink" xfId="11" builtinId="9" hidden="1"/>
    <cellStyle name="Külastatud hüperlink" xfId="13" builtinId="9" hidden="1"/>
    <cellStyle name="Külastatud hüperlink" xfId="15" builtinId="9" hidden="1"/>
    <cellStyle name="Külastatud hüperlink" xfId="17" builtinId="9" hidden="1"/>
    <cellStyle name="Külastatud hüperlink" xfId="19" builtinId="9" hidden="1"/>
    <cellStyle name="Külastatud hüperlink" xfId="21" builtinId="9" hidden="1"/>
    <cellStyle name="Külastatud hüperlink" xfId="23" builtinId="9" hidden="1"/>
    <cellStyle name="Külastatud hüperlink" xfId="25" builtinId="9" hidden="1"/>
    <cellStyle name="Külastatud hüperlink" xfId="27" builtinId="9" hidden="1"/>
    <cellStyle name="Külastatud hüperlink" xfId="29" builtinId="9" hidden="1"/>
    <cellStyle name="Külastatud hüperlink" xfId="31" builtinId="9" hidden="1"/>
    <cellStyle name="Külastatud hüperlink" xfId="33" builtinId="9" hidden="1"/>
    <cellStyle name="Külastatud hüperlink" xfId="35" builtinId="9" hidden="1"/>
    <cellStyle name="Külastatud hüperlink" xfId="37" builtinId="9" hidden="1"/>
    <cellStyle name="Normaallaad" xfId="0" builtinId="0"/>
    <cellStyle name="Normal 2" xfId="3"/>
    <cellStyle name="Protsent" xfId="2" builtinId="5"/>
  </cellStyles>
  <dxfs count="0"/>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arkvarakomplekti Office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7"/>
  <sheetViews>
    <sheetView tabSelected="1" workbookViewId="0">
      <selection activeCell="A2" sqref="A2"/>
    </sheetView>
  </sheetViews>
  <sheetFormatPr defaultColWidth="17.7109375" defaultRowHeight="12.75" x14ac:dyDescent="0.25"/>
  <cols>
    <col min="1" max="1" width="15.42578125" style="38" customWidth="1"/>
    <col min="2" max="2" width="11.85546875" style="2" customWidth="1"/>
    <col min="3" max="3" width="11.42578125" style="2" customWidth="1"/>
    <col min="4" max="4" width="13.7109375" style="2" customWidth="1"/>
    <col min="5" max="5" width="35.85546875" style="2" customWidth="1"/>
    <col min="6" max="6" width="8.7109375" style="2" customWidth="1"/>
    <col min="7" max="7" width="13.42578125" style="2" customWidth="1"/>
    <col min="8" max="8" width="16.140625" style="2" customWidth="1"/>
    <col min="9" max="9" width="12.28515625" style="2" customWidth="1"/>
    <col min="10" max="10" width="27.85546875" style="2" customWidth="1"/>
    <col min="11" max="11" width="85.28515625" style="2" customWidth="1"/>
    <col min="12" max="16384" width="17.7109375" style="2"/>
  </cols>
  <sheetData>
    <row r="2" spans="1:11" ht="25.5" x14ac:dyDescent="0.25">
      <c r="A2" s="7" t="s">
        <v>21</v>
      </c>
      <c r="B2" s="7" t="s">
        <v>0</v>
      </c>
      <c r="C2" s="7" t="s">
        <v>1</v>
      </c>
      <c r="D2" s="7" t="s">
        <v>2</v>
      </c>
      <c r="E2" s="7" t="s">
        <v>13</v>
      </c>
      <c r="F2" s="7" t="s">
        <v>3</v>
      </c>
      <c r="G2" s="7" t="s">
        <v>11</v>
      </c>
      <c r="H2" s="7" t="s">
        <v>12</v>
      </c>
      <c r="I2" s="8" t="s">
        <v>4</v>
      </c>
      <c r="J2" s="7" t="s">
        <v>5</v>
      </c>
      <c r="K2" s="1" t="s">
        <v>6</v>
      </c>
    </row>
    <row r="3" spans="1:11" ht="25.5" x14ac:dyDescent="0.2">
      <c r="A3" s="18" t="s">
        <v>22</v>
      </c>
      <c r="B3" s="25"/>
      <c r="C3" s="13">
        <v>1</v>
      </c>
      <c r="D3" s="13" t="s">
        <v>7</v>
      </c>
      <c r="E3" s="13" t="s">
        <v>16</v>
      </c>
      <c r="F3" s="13" t="s">
        <v>14</v>
      </c>
      <c r="G3" s="28">
        <v>1160000</v>
      </c>
      <c r="H3" s="14">
        <v>0.15</v>
      </c>
      <c r="I3" s="28">
        <f>G3*H3</f>
        <v>174000</v>
      </c>
      <c r="J3" s="34" t="s">
        <v>15</v>
      </c>
      <c r="K3" s="39" t="s">
        <v>86</v>
      </c>
    </row>
    <row r="4" spans="1:11" ht="25.5" x14ac:dyDescent="0.2">
      <c r="A4" s="18" t="s">
        <v>22</v>
      </c>
      <c r="B4" s="25">
        <v>1</v>
      </c>
      <c r="C4" s="13">
        <v>2</v>
      </c>
      <c r="D4" s="13" t="s">
        <v>7</v>
      </c>
      <c r="E4" s="13" t="s">
        <v>19</v>
      </c>
      <c r="F4" s="13">
        <v>2017</v>
      </c>
      <c r="G4" s="28">
        <v>1287500</v>
      </c>
      <c r="H4" s="14">
        <v>0.15</v>
      </c>
      <c r="I4" s="28">
        <f>SUM(G4*H4)</f>
        <v>193125</v>
      </c>
      <c r="J4" s="35" t="s">
        <v>15</v>
      </c>
      <c r="K4" s="3"/>
    </row>
    <row r="5" spans="1:11" ht="38.25" x14ac:dyDescent="0.2">
      <c r="A5" s="18" t="s">
        <v>22</v>
      </c>
      <c r="B5" s="25">
        <v>3</v>
      </c>
      <c r="C5" s="13">
        <v>1</v>
      </c>
      <c r="D5" s="13" t="s">
        <v>10</v>
      </c>
      <c r="E5" s="13" t="s">
        <v>27</v>
      </c>
      <c r="F5" s="13" t="s">
        <v>20</v>
      </c>
      <c r="G5" s="28">
        <v>320000</v>
      </c>
      <c r="H5" s="14">
        <v>1</v>
      </c>
      <c r="I5" s="28">
        <f t="shared" ref="I5:I12" si="0">G5*H5</f>
        <v>320000</v>
      </c>
      <c r="J5" s="35"/>
      <c r="K5" s="3"/>
    </row>
    <row r="6" spans="1:11" ht="25.5" x14ac:dyDescent="0.2">
      <c r="A6" s="18" t="s">
        <v>22</v>
      </c>
      <c r="B6" s="25">
        <v>5</v>
      </c>
      <c r="C6" s="13">
        <v>1</v>
      </c>
      <c r="D6" s="13" t="s">
        <v>8</v>
      </c>
      <c r="E6" s="13" t="s">
        <v>29</v>
      </c>
      <c r="F6" s="13">
        <v>2015</v>
      </c>
      <c r="G6" s="28">
        <v>1365000</v>
      </c>
      <c r="H6" s="14">
        <v>0.15</v>
      </c>
      <c r="I6" s="28">
        <f t="shared" si="0"/>
        <v>204750</v>
      </c>
      <c r="J6" s="35"/>
      <c r="K6" s="3"/>
    </row>
    <row r="7" spans="1:11" x14ac:dyDescent="0.25">
      <c r="A7" s="18" t="s">
        <v>22</v>
      </c>
      <c r="B7" s="12">
        <v>1</v>
      </c>
      <c r="C7" s="13">
        <v>1</v>
      </c>
      <c r="D7" s="33" t="s">
        <v>7</v>
      </c>
      <c r="E7" s="13" t="s">
        <v>17</v>
      </c>
      <c r="F7" s="13" t="s">
        <v>66</v>
      </c>
      <c r="G7" s="28">
        <v>392000</v>
      </c>
      <c r="H7" s="14">
        <v>0.5</v>
      </c>
      <c r="I7" s="28">
        <f>G7*H7</f>
        <v>196000</v>
      </c>
      <c r="J7" s="35" t="s">
        <v>18</v>
      </c>
      <c r="K7" s="3"/>
    </row>
    <row r="8" spans="1:11" ht="25.5" x14ac:dyDescent="0.25">
      <c r="A8" s="18" t="s">
        <v>22</v>
      </c>
      <c r="B8" s="18">
        <v>2</v>
      </c>
      <c r="C8" s="19">
        <v>2</v>
      </c>
      <c r="D8" s="16" t="s">
        <v>7</v>
      </c>
      <c r="E8" s="16" t="s">
        <v>65</v>
      </c>
      <c r="F8" s="16" t="s">
        <v>66</v>
      </c>
      <c r="G8" s="26">
        <v>1160000</v>
      </c>
      <c r="H8" s="17">
        <v>0.15</v>
      </c>
      <c r="I8" s="26">
        <f t="shared" si="0"/>
        <v>174000</v>
      </c>
      <c r="J8" s="35" t="s">
        <v>31</v>
      </c>
      <c r="K8" s="3"/>
    </row>
    <row r="9" spans="1:11" ht="38.25" x14ac:dyDescent="0.25">
      <c r="A9" s="18" t="s">
        <v>22</v>
      </c>
      <c r="B9" s="18">
        <v>3</v>
      </c>
      <c r="C9" s="19"/>
      <c r="D9" s="16" t="s">
        <v>9</v>
      </c>
      <c r="E9" s="16" t="s">
        <v>26</v>
      </c>
      <c r="F9" s="16" t="s">
        <v>66</v>
      </c>
      <c r="G9" s="26">
        <v>285000</v>
      </c>
      <c r="H9" s="17">
        <v>1</v>
      </c>
      <c r="I9" s="26">
        <f>G9*H9</f>
        <v>285000</v>
      </c>
      <c r="J9" s="35"/>
      <c r="K9" s="3"/>
    </row>
    <row r="10" spans="1:11" ht="25.5" x14ac:dyDescent="0.25">
      <c r="A10" s="18" t="s">
        <v>22</v>
      </c>
      <c r="B10" s="18">
        <v>4</v>
      </c>
      <c r="C10" s="19">
        <v>1</v>
      </c>
      <c r="D10" s="16" t="s">
        <v>10</v>
      </c>
      <c r="E10" s="16" t="s">
        <v>71</v>
      </c>
      <c r="F10" s="16">
        <v>2020</v>
      </c>
      <c r="G10" s="26">
        <v>1100000</v>
      </c>
      <c r="H10" s="17">
        <v>0.15</v>
      </c>
      <c r="I10" s="26">
        <f t="shared" si="0"/>
        <v>165000</v>
      </c>
      <c r="J10" s="35" t="s">
        <v>31</v>
      </c>
      <c r="K10" s="3" t="s">
        <v>69</v>
      </c>
    </row>
    <row r="11" spans="1:11" ht="25.5" x14ac:dyDescent="0.25">
      <c r="A11" s="18" t="s">
        <v>22</v>
      </c>
      <c r="B11" s="18">
        <v>5</v>
      </c>
      <c r="C11" s="19">
        <v>1</v>
      </c>
      <c r="D11" s="16" t="s">
        <v>8</v>
      </c>
      <c r="E11" s="16" t="s">
        <v>70</v>
      </c>
      <c r="F11" s="16" t="s">
        <v>67</v>
      </c>
      <c r="G11" s="26">
        <v>2000000</v>
      </c>
      <c r="H11" s="17">
        <v>0.25</v>
      </c>
      <c r="I11" s="26">
        <f t="shared" si="0"/>
        <v>500000</v>
      </c>
      <c r="J11" s="35" t="s">
        <v>31</v>
      </c>
      <c r="K11" s="3" t="s">
        <v>68</v>
      </c>
    </row>
    <row r="12" spans="1:11" ht="25.5" x14ac:dyDescent="0.25">
      <c r="A12" s="18" t="s">
        <v>22</v>
      </c>
      <c r="B12" s="18">
        <v>6</v>
      </c>
      <c r="C12" s="19">
        <v>2</v>
      </c>
      <c r="D12" s="16" t="s">
        <v>8</v>
      </c>
      <c r="E12" s="16" t="s">
        <v>28</v>
      </c>
      <c r="F12" s="16">
        <v>2019</v>
      </c>
      <c r="G12" s="26">
        <v>183000</v>
      </c>
      <c r="H12" s="17">
        <v>1</v>
      </c>
      <c r="I12" s="26">
        <f t="shared" si="0"/>
        <v>183000</v>
      </c>
      <c r="J12" s="35"/>
      <c r="K12" s="3"/>
    </row>
    <row r="13" spans="1:11" x14ac:dyDescent="0.25">
      <c r="A13" s="15"/>
      <c r="B13" s="15"/>
      <c r="C13" s="16"/>
      <c r="D13" s="16"/>
      <c r="E13" s="16"/>
      <c r="F13" s="16"/>
      <c r="G13" s="26"/>
      <c r="H13" s="17"/>
      <c r="I13" s="26"/>
      <c r="J13" s="35"/>
      <c r="K13" s="3"/>
    </row>
    <row r="14" spans="1:11" x14ac:dyDescent="0.2">
      <c r="A14" s="18" t="s">
        <v>23</v>
      </c>
      <c r="B14" s="27">
        <v>1</v>
      </c>
      <c r="C14" s="13">
        <v>1</v>
      </c>
      <c r="D14" s="13" t="s">
        <v>7</v>
      </c>
      <c r="E14" s="13" t="s">
        <v>30</v>
      </c>
      <c r="F14" s="13">
        <v>2018</v>
      </c>
      <c r="G14" s="28">
        <v>1520000</v>
      </c>
      <c r="H14" s="14">
        <v>0.15</v>
      </c>
      <c r="I14" s="28">
        <f t="shared" ref="I14:I19" si="1">G14*H14</f>
        <v>228000</v>
      </c>
      <c r="J14" s="35" t="s">
        <v>31</v>
      </c>
      <c r="K14" s="3" t="s">
        <v>32</v>
      </c>
    </row>
    <row r="15" spans="1:11" x14ac:dyDescent="0.2">
      <c r="A15" s="18" t="s">
        <v>23</v>
      </c>
      <c r="B15" s="27">
        <v>2</v>
      </c>
      <c r="C15" s="13">
        <v>2</v>
      </c>
      <c r="D15" s="13" t="s">
        <v>7</v>
      </c>
      <c r="E15" s="13" t="s">
        <v>33</v>
      </c>
      <c r="F15" s="13">
        <v>2019</v>
      </c>
      <c r="G15" s="28">
        <v>600000</v>
      </c>
      <c r="H15" s="14">
        <v>0.1</v>
      </c>
      <c r="I15" s="28">
        <f t="shared" si="1"/>
        <v>60000</v>
      </c>
      <c r="J15" s="36" t="s">
        <v>34</v>
      </c>
      <c r="K15" s="3" t="s">
        <v>35</v>
      </c>
    </row>
    <row r="16" spans="1:11" x14ac:dyDescent="0.2">
      <c r="A16" s="18" t="s">
        <v>23</v>
      </c>
      <c r="B16" s="32">
        <v>3</v>
      </c>
      <c r="C16" s="19">
        <v>1</v>
      </c>
      <c r="D16" s="19" t="s">
        <v>10</v>
      </c>
      <c r="E16" s="19" t="s">
        <v>36</v>
      </c>
      <c r="F16" s="19">
        <v>2020</v>
      </c>
      <c r="G16" s="31">
        <v>550000</v>
      </c>
      <c r="H16" s="17">
        <v>0.15</v>
      </c>
      <c r="I16" s="26">
        <f t="shared" si="1"/>
        <v>82500</v>
      </c>
      <c r="J16" s="35" t="s">
        <v>31</v>
      </c>
      <c r="K16" s="3" t="s">
        <v>37</v>
      </c>
    </row>
    <row r="17" spans="1:11" ht="25.5" x14ac:dyDescent="0.2">
      <c r="A17" s="18" t="s">
        <v>23</v>
      </c>
      <c r="B17" s="32">
        <v>4</v>
      </c>
      <c r="C17" s="19">
        <v>1</v>
      </c>
      <c r="D17" s="19" t="s">
        <v>8</v>
      </c>
      <c r="E17" s="19" t="s">
        <v>38</v>
      </c>
      <c r="F17" s="19">
        <v>2020</v>
      </c>
      <c r="G17" s="31">
        <v>300000</v>
      </c>
      <c r="H17" s="17">
        <v>0.1</v>
      </c>
      <c r="I17" s="26">
        <f t="shared" si="1"/>
        <v>30000</v>
      </c>
      <c r="J17" s="35" t="s">
        <v>39</v>
      </c>
      <c r="K17" s="3" t="s">
        <v>37</v>
      </c>
    </row>
    <row r="18" spans="1:11" ht="25.5" x14ac:dyDescent="0.2">
      <c r="A18" s="18" t="s">
        <v>23</v>
      </c>
      <c r="B18" s="32">
        <v>5</v>
      </c>
      <c r="C18" s="19">
        <v>2</v>
      </c>
      <c r="D18" s="19" t="s">
        <v>8</v>
      </c>
      <c r="E18" s="19" t="s">
        <v>40</v>
      </c>
      <c r="F18" s="19">
        <v>2022</v>
      </c>
      <c r="G18" s="31">
        <v>140000</v>
      </c>
      <c r="H18" s="17">
        <v>0.15</v>
      </c>
      <c r="I18" s="26">
        <f t="shared" si="1"/>
        <v>21000</v>
      </c>
      <c r="J18" s="35" t="s">
        <v>39</v>
      </c>
      <c r="K18" s="3" t="s">
        <v>41</v>
      </c>
    </row>
    <row r="19" spans="1:11" ht="25.5" x14ac:dyDescent="0.2">
      <c r="A19" s="18" t="s">
        <v>23</v>
      </c>
      <c r="B19" s="32">
        <v>6</v>
      </c>
      <c r="C19" s="19">
        <v>3</v>
      </c>
      <c r="D19" s="19" t="s">
        <v>8</v>
      </c>
      <c r="E19" s="19" t="s">
        <v>42</v>
      </c>
      <c r="F19" s="19">
        <v>2022</v>
      </c>
      <c r="G19" s="31">
        <v>260000</v>
      </c>
      <c r="H19" s="17"/>
      <c r="I19" s="26">
        <f t="shared" si="1"/>
        <v>0</v>
      </c>
      <c r="J19" s="35"/>
      <c r="K19" s="3" t="s">
        <v>41</v>
      </c>
    </row>
    <row r="20" spans="1:11" ht="25.5" x14ac:dyDescent="0.2">
      <c r="A20" s="18" t="s">
        <v>23</v>
      </c>
      <c r="B20" s="29">
        <v>3</v>
      </c>
      <c r="C20" s="16">
        <v>1</v>
      </c>
      <c r="D20" s="16" t="s">
        <v>7</v>
      </c>
      <c r="E20" s="16" t="s">
        <v>84</v>
      </c>
      <c r="F20" s="16">
        <v>2025</v>
      </c>
      <c r="G20" s="26"/>
      <c r="H20" s="17"/>
      <c r="I20" s="26"/>
      <c r="J20" s="35"/>
      <c r="K20" s="3"/>
    </row>
    <row r="21" spans="1:11" x14ac:dyDescent="0.2">
      <c r="A21" s="15"/>
      <c r="B21" s="29"/>
      <c r="C21" s="16"/>
      <c r="D21" s="16"/>
      <c r="E21" s="16"/>
      <c r="F21" s="16"/>
      <c r="G21" s="26"/>
      <c r="H21" s="17"/>
      <c r="I21" s="26"/>
      <c r="J21" s="10"/>
      <c r="K21" s="3"/>
    </row>
    <row r="22" spans="1:11" ht="51" x14ac:dyDescent="0.25">
      <c r="A22" s="18" t="s">
        <v>25</v>
      </c>
      <c r="B22" s="18">
        <v>1</v>
      </c>
      <c r="C22" s="19">
        <v>1</v>
      </c>
      <c r="D22" s="19" t="s">
        <v>7</v>
      </c>
      <c r="E22" s="19" t="s">
        <v>55</v>
      </c>
      <c r="F22" s="19" t="s">
        <v>48</v>
      </c>
      <c r="G22" s="30">
        <v>100000</v>
      </c>
      <c r="H22" s="20">
        <v>0.5</v>
      </c>
      <c r="I22" s="26">
        <f>G22*H22</f>
        <v>50000</v>
      </c>
      <c r="J22" s="10" t="s">
        <v>15</v>
      </c>
      <c r="K22" s="3" t="s">
        <v>64</v>
      </c>
    </row>
    <row r="23" spans="1:11" ht="38.25" x14ac:dyDescent="0.25">
      <c r="A23" s="18" t="s">
        <v>25</v>
      </c>
      <c r="B23" s="18">
        <v>2</v>
      </c>
      <c r="C23" s="19">
        <v>1</v>
      </c>
      <c r="D23" s="19" t="s">
        <v>10</v>
      </c>
      <c r="E23" s="19" t="s">
        <v>47</v>
      </c>
      <c r="F23" s="19" t="s">
        <v>48</v>
      </c>
      <c r="G23" s="30">
        <v>400000</v>
      </c>
      <c r="H23" s="20">
        <v>0.5</v>
      </c>
      <c r="I23" s="26">
        <f>G23*H23</f>
        <v>200000</v>
      </c>
      <c r="J23" s="10" t="s">
        <v>58</v>
      </c>
      <c r="K23" s="3" t="s">
        <v>59</v>
      </c>
    </row>
    <row r="24" spans="1:11" ht="38.25" x14ac:dyDescent="0.25">
      <c r="A24" s="18" t="s">
        <v>25</v>
      </c>
      <c r="B24" s="18">
        <v>3</v>
      </c>
      <c r="C24" s="19">
        <v>1</v>
      </c>
      <c r="D24" s="19" t="s">
        <v>8</v>
      </c>
      <c r="E24" s="19" t="s">
        <v>51</v>
      </c>
      <c r="F24" s="19" t="s">
        <v>46</v>
      </c>
      <c r="G24" s="30">
        <v>350000</v>
      </c>
      <c r="H24" s="20">
        <v>0.5</v>
      </c>
      <c r="I24" s="26">
        <f>G24*H24</f>
        <v>175000</v>
      </c>
      <c r="J24" s="10" t="s">
        <v>58</v>
      </c>
      <c r="K24" s="3" t="s">
        <v>62</v>
      </c>
    </row>
    <row r="25" spans="1:11" ht="38.25" x14ac:dyDescent="0.25">
      <c r="A25" s="18" t="s">
        <v>25</v>
      </c>
      <c r="B25" s="18">
        <v>4</v>
      </c>
      <c r="C25" s="19">
        <v>1</v>
      </c>
      <c r="D25" s="19" t="s">
        <v>7</v>
      </c>
      <c r="E25" s="19" t="s">
        <v>45</v>
      </c>
      <c r="F25" s="19" t="s">
        <v>46</v>
      </c>
      <c r="G25" s="30">
        <v>2400000</v>
      </c>
      <c r="H25" s="20">
        <v>0.15</v>
      </c>
      <c r="I25" s="26">
        <f t="shared" ref="I25:I27" si="2">G25*H25</f>
        <v>360000</v>
      </c>
      <c r="J25" s="11" t="s">
        <v>56</v>
      </c>
      <c r="K25" s="3" t="s">
        <v>57</v>
      </c>
    </row>
    <row r="26" spans="1:11" ht="38.25" x14ac:dyDescent="0.25">
      <c r="A26" s="18" t="s">
        <v>25</v>
      </c>
      <c r="B26" s="18">
        <v>5</v>
      </c>
      <c r="C26" s="19">
        <v>1</v>
      </c>
      <c r="D26" s="19" t="s">
        <v>10</v>
      </c>
      <c r="E26" s="19" t="s">
        <v>49</v>
      </c>
      <c r="F26" s="19" t="s">
        <v>50</v>
      </c>
      <c r="G26" s="30">
        <v>400000</v>
      </c>
      <c r="H26" s="20">
        <v>0.5</v>
      </c>
      <c r="I26" s="26">
        <f t="shared" si="2"/>
        <v>200000</v>
      </c>
      <c r="J26" s="10" t="s">
        <v>60</v>
      </c>
      <c r="K26" s="3" t="s">
        <v>61</v>
      </c>
    </row>
    <row r="27" spans="1:11" ht="63.75" x14ac:dyDescent="0.25">
      <c r="A27" s="18" t="s">
        <v>25</v>
      </c>
      <c r="B27" s="18">
        <v>6</v>
      </c>
      <c r="C27" s="19">
        <v>1</v>
      </c>
      <c r="D27" s="19" t="s">
        <v>52</v>
      </c>
      <c r="E27" s="19" t="s">
        <v>53</v>
      </c>
      <c r="F27" s="19" t="s">
        <v>54</v>
      </c>
      <c r="G27" s="30">
        <v>500000</v>
      </c>
      <c r="H27" s="20">
        <v>0.15</v>
      </c>
      <c r="I27" s="26">
        <f t="shared" si="2"/>
        <v>75000</v>
      </c>
      <c r="J27" s="11" t="s">
        <v>56</v>
      </c>
      <c r="K27" s="3" t="s">
        <v>63</v>
      </c>
    </row>
    <row r="28" spans="1:11" x14ac:dyDescent="0.25">
      <c r="A28" s="15"/>
      <c r="B28" s="16"/>
      <c r="C28" s="16"/>
      <c r="D28" s="16"/>
      <c r="E28" s="16"/>
      <c r="F28" s="16"/>
      <c r="G28" s="16"/>
      <c r="H28" s="17"/>
      <c r="I28" s="26"/>
      <c r="J28" s="10"/>
      <c r="K28" s="3"/>
    </row>
    <row r="29" spans="1:11" ht="25.5" x14ac:dyDescent="0.2">
      <c r="A29" s="18" t="s">
        <v>24</v>
      </c>
      <c r="B29" s="12">
        <v>1</v>
      </c>
      <c r="C29" s="13">
        <v>1</v>
      </c>
      <c r="D29" s="13" t="s">
        <v>9</v>
      </c>
      <c r="E29" s="13" t="s">
        <v>72</v>
      </c>
      <c r="F29" s="13" t="s">
        <v>43</v>
      </c>
      <c r="G29" s="23">
        <v>1400000</v>
      </c>
      <c r="H29" s="14">
        <v>0.92</v>
      </c>
      <c r="I29" s="26">
        <f t="shared" ref="I29:I36" si="3">G29*H29</f>
        <v>1288000</v>
      </c>
      <c r="J29" s="9" t="s">
        <v>15</v>
      </c>
      <c r="K29" s="4"/>
    </row>
    <row r="30" spans="1:11" ht="25.5" x14ac:dyDescent="0.2">
      <c r="A30" s="18" t="s">
        <v>24</v>
      </c>
      <c r="B30" s="12">
        <v>2</v>
      </c>
      <c r="C30" s="13">
        <v>1</v>
      </c>
      <c r="D30" s="13" t="s">
        <v>7</v>
      </c>
      <c r="E30" s="13" t="s">
        <v>73</v>
      </c>
      <c r="F30" s="13" t="s">
        <v>74</v>
      </c>
      <c r="G30" s="23">
        <v>400000</v>
      </c>
      <c r="H30" s="14">
        <v>0.17</v>
      </c>
      <c r="I30" s="26">
        <f t="shared" si="3"/>
        <v>68000</v>
      </c>
      <c r="J30" s="9" t="s">
        <v>44</v>
      </c>
      <c r="K30" s="4"/>
    </row>
    <row r="31" spans="1:11" ht="25.5" x14ac:dyDescent="0.2">
      <c r="A31" s="18" t="s">
        <v>24</v>
      </c>
      <c r="B31" s="12">
        <v>3</v>
      </c>
      <c r="C31" s="13">
        <v>1</v>
      </c>
      <c r="D31" s="13" t="s">
        <v>7</v>
      </c>
      <c r="E31" s="13" t="s">
        <v>75</v>
      </c>
      <c r="F31" s="13" t="s">
        <v>74</v>
      </c>
      <c r="G31" s="23">
        <v>2100000</v>
      </c>
      <c r="H31" s="14">
        <v>0.22</v>
      </c>
      <c r="I31" s="26">
        <f t="shared" si="3"/>
        <v>462000</v>
      </c>
      <c r="J31" s="9" t="s">
        <v>56</v>
      </c>
      <c r="K31" s="4"/>
    </row>
    <row r="32" spans="1:11" ht="38.25" x14ac:dyDescent="0.2">
      <c r="A32" s="18" t="s">
        <v>24</v>
      </c>
      <c r="B32" s="12">
        <v>4</v>
      </c>
      <c r="C32" s="13">
        <v>1</v>
      </c>
      <c r="D32" s="13" t="s">
        <v>76</v>
      </c>
      <c r="E32" s="13" t="s">
        <v>85</v>
      </c>
      <c r="F32" s="13" t="s">
        <v>74</v>
      </c>
      <c r="G32" s="23">
        <v>430000</v>
      </c>
      <c r="H32" s="14">
        <v>1</v>
      </c>
      <c r="I32" s="26">
        <f t="shared" si="3"/>
        <v>430000</v>
      </c>
      <c r="J32" s="9"/>
      <c r="K32" s="4"/>
    </row>
    <row r="33" spans="1:17" ht="38.25" x14ac:dyDescent="0.2">
      <c r="A33" s="18" t="s">
        <v>24</v>
      </c>
      <c r="B33" s="12">
        <v>5</v>
      </c>
      <c r="C33" s="13"/>
      <c r="D33" s="13" t="s">
        <v>76</v>
      </c>
      <c r="E33" s="13" t="s">
        <v>77</v>
      </c>
      <c r="F33" s="13" t="s">
        <v>74</v>
      </c>
      <c r="G33" s="23">
        <v>350000</v>
      </c>
      <c r="H33" s="14">
        <v>1</v>
      </c>
      <c r="I33" s="26">
        <f t="shared" si="3"/>
        <v>350000</v>
      </c>
      <c r="J33" s="9"/>
      <c r="K33" s="4"/>
    </row>
    <row r="34" spans="1:17" ht="38.25" x14ac:dyDescent="0.2">
      <c r="A34" s="18" t="s">
        <v>24</v>
      </c>
      <c r="B34" s="12"/>
      <c r="C34" s="13"/>
      <c r="D34" s="13" t="s">
        <v>78</v>
      </c>
      <c r="E34" s="13" t="s">
        <v>79</v>
      </c>
      <c r="F34" s="13" t="s">
        <v>80</v>
      </c>
      <c r="G34" s="23">
        <v>145000</v>
      </c>
      <c r="H34" s="14">
        <v>1</v>
      </c>
      <c r="I34" s="26">
        <f t="shared" si="3"/>
        <v>145000</v>
      </c>
      <c r="J34" s="9"/>
      <c r="K34" s="4"/>
    </row>
    <row r="35" spans="1:17" ht="25.5" x14ac:dyDescent="0.2">
      <c r="A35" s="18" t="s">
        <v>24</v>
      </c>
      <c r="B35" s="12"/>
      <c r="C35" s="13"/>
      <c r="D35" s="13" t="s">
        <v>7</v>
      </c>
      <c r="E35" s="13" t="s">
        <v>81</v>
      </c>
      <c r="F35" s="13" t="s">
        <v>74</v>
      </c>
      <c r="G35" s="23">
        <v>415000</v>
      </c>
      <c r="H35" s="14">
        <v>0.64</v>
      </c>
      <c r="I35" s="26">
        <f t="shared" si="3"/>
        <v>265600</v>
      </c>
      <c r="J35" s="9"/>
      <c r="K35" s="4"/>
    </row>
    <row r="36" spans="1:17" ht="38.25" x14ac:dyDescent="0.2">
      <c r="A36" s="18" t="s">
        <v>24</v>
      </c>
      <c r="B36" s="18"/>
      <c r="C36" s="19"/>
      <c r="D36" s="19" t="s">
        <v>78</v>
      </c>
      <c r="E36" s="19" t="s">
        <v>82</v>
      </c>
      <c r="F36" s="19" t="s">
        <v>74</v>
      </c>
      <c r="G36" s="24">
        <v>150000</v>
      </c>
      <c r="H36" s="20">
        <v>0.94</v>
      </c>
      <c r="I36" s="31">
        <f t="shared" si="3"/>
        <v>141000</v>
      </c>
      <c r="J36" s="9" t="s">
        <v>83</v>
      </c>
      <c r="K36" s="4"/>
      <c r="N36" s="5"/>
      <c r="O36" s="5"/>
      <c r="P36" s="5"/>
      <c r="Q36" s="5"/>
    </row>
    <row r="37" spans="1:17" s="5" customFormat="1" x14ac:dyDescent="0.2">
      <c r="A37" s="37"/>
      <c r="B37" s="18"/>
      <c r="C37" s="19"/>
      <c r="D37" s="19"/>
      <c r="E37" s="19"/>
      <c r="F37" s="19"/>
      <c r="G37" s="24"/>
      <c r="H37" s="20"/>
      <c r="I37" s="21"/>
      <c r="J37" s="22"/>
      <c r="K37" s="6"/>
      <c r="N37" s="2"/>
      <c r="O37" s="2"/>
      <c r="P37" s="2"/>
      <c r="Q37" s="2"/>
    </row>
  </sheetData>
  <autoFilter ref="A2:K37"/>
  <sortState ref="M2:O7">
    <sortCondition ref="M2"/>
  </sortState>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 Investeeringud</vt:lpstr>
    </vt:vector>
  </TitlesOfParts>
  <Company>OÜ Cumulus Consulting</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Mihkel Laan</dc:creator>
  <cp:lastModifiedBy>Katrin Junolainen</cp:lastModifiedBy>
  <dcterms:created xsi:type="dcterms:W3CDTF">2014-07-21T07:07:31Z</dcterms:created>
  <dcterms:modified xsi:type="dcterms:W3CDTF">2016-06-14T08:39:49Z</dcterms:modified>
</cp:coreProperties>
</file>