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atee\Work Folders\Documents\ALUTAGUSE VALD\VALLAVOLIKOGU\2019 VOLIKOGU\10-oktoober\"/>
    </mc:Choice>
  </mc:AlternateContent>
  <bookViews>
    <workbookView xWindow="0" yWindow="0" windowWidth="28800" windowHeight="12435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 s="1"/>
  <c r="H10" i="1"/>
  <c r="G10" i="1"/>
  <c r="F8" i="1"/>
  <c r="G8" i="1"/>
  <c r="E8" i="1"/>
  <c r="H5" i="1" l="1"/>
  <c r="H8" i="1" l="1"/>
  <c r="H9" i="1" l="1"/>
  <c r="H11" i="1" s="1"/>
  <c r="H14" i="1" l="1"/>
  <c r="E21" i="1"/>
  <c r="H21" i="1" s="1"/>
</calcChain>
</file>

<file path=xl/sharedStrings.xml><?xml version="1.0" encoding="utf-8"?>
<sst xmlns="http://schemas.openxmlformats.org/spreadsheetml/2006/main" count="30" uniqueCount="30">
  <si>
    <t>Noori</t>
  </si>
  <si>
    <t>pearahad</t>
  </si>
  <si>
    <t>klubi_nimi</t>
  </si>
  <si>
    <t>Noorsportlaste arv</t>
  </si>
  <si>
    <t>vallatoetus kokku</t>
  </si>
  <si>
    <t>mitte muuta</t>
  </si>
  <si>
    <t>sisesta number</t>
  </si>
  <si>
    <t>valla toetus kokku ( mitte muuta)</t>
  </si>
  <si>
    <t>summa kokku ( mitte muuta)</t>
  </si>
  <si>
    <t>6_9</t>
  </si>
  <si>
    <t>10_16</t>
  </si>
  <si>
    <t>17_24</t>
  </si>
  <si>
    <t>vanuse koefitsent</t>
  </si>
  <si>
    <t>Eelistatud spordiala puhul sisesta number 3</t>
  </si>
  <si>
    <t>treeneritoetus 694 24h</t>
  </si>
  <si>
    <t>riigitoetus 642 24h</t>
  </si>
  <si>
    <t>Treenerite arv</t>
  </si>
  <si>
    <t>Koormus</t>
  </si>
  <si>
    <t>Toetus kokku</t>
  </si>
  <si>
    <t>Riigitoetus kokku</t>
  </si>
  <si>
    <t>riigipoolne toetus kokku (mitte muuta)</t>
  </si>
  <si>
    <t>toetus kokku (mitte muuta)</t>
  </si>
  <si>
    <t xml:space="preserve">ja toetuse koos riigirahastusega </t>
  </si>
  <si>
    <t>Juhul, kui klubide taotlused kokku moodusatavad suurema summa kui Alutaguse Vallavolikogu poolt eelarvesse planeeritud summa,</t>
  </si>
  <si>
    <t xml:space="preserve">väheneb 48156 eurolt </t>
  </si>
  <si>
    <t xml:space="preserve">Näites on toodud, et spordiklubidele on ettenähtud 100 000 eurot ja kõikide spordiklubide taotlused kokku moodustavad 120000 eurot, siis vallapoolne toetus </t>
  </si>
  <si>
    <t>siis klubi vallapoolne toetuse summa (kust lahutatakse treeneri tööandja poolne panus) korrutatakse 100. ning jagatakse kõikide klubide taotluste summaga.</t>
  </si>
  <si>
    <t>Uus toetus summa väheneb kõikidel klubide proportsionaalselt.</t>
  </si>
  <si>
    <t xml:space="preserve">Hetkel spordispetsialist näeb neid kulusid sinna 100 000 juurde ja sellepärast on arvutused niimoodi tehtud. </t>
  </si>
  <si>
    <t>Juhul, kui tuleb uusi klubisid või lastearve suureneb, siis võib juhtuda, et klubide taotlused ületavad 100 000 euro summa.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</si>
</sst>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0" fillId="5" borderId="0" xfId="0" applyFill="1"/>
    <xf numFmtId="0" fontId="0" fillId="5" borderId="0" xfId="0" applyFill="1" applyBorder="1"/>
    <xf numFmtId="0" fontId="0" fillId="6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" xfId="0" applyFill="1" applyBorder="1"/>
    <xf numFmtId="0" fontId="0" fillId="0" borderId="3" xfId="0" applyBorder="1"/>
    <xf numFmtId="0" fontId="0" fillId="3" borderId="4" xfId="0" applyFill="1" applyBorder="1"/>
    <xf numFmtId="0" fontId="0" fillId="0" borderId="6" xfId="0" applyBorder="1"/>
    <xf numFmtId="0" fontId="0" fillId="2" borderId="4" xfId="0" applyFill="1" applyBorder="1"/>
    <xf numFmtId="0" fontId="0" fillId="7" borderId="4" xfId="0" applyFill="1" applyBorder="1"/>
    <xf numFmtId="0" fontId="0" fillId="5" borderId="6" xfId="0" applyFill="1" applyBorder="1" applyAlignment="1">
      <alignment horizontal="left" vertical="center"/>
    </xf>
    <xf numFmtId="0" fontId="0" fillId="4" borderId="7" xfId="0" applyFill="1" applyBorder="1"/>
    <xf numFmtId="0" fontId="1" fillId="3" borderId="6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right" vertical="center"/>
    </xf>
    <xf numFmtId="0" fontId="0" fillId="6" borderId="12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1" fillId="5" borderId="0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16" fontId="0" fillId="6" borderId="16" xfId="0" applyNumberForma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0" fillId="8" borderId="4" xfId="0" applyFill="1" applyBorder="1"/>
    <xf numFmtId="0" fontId="0" fillId="0" borderId="6" xfId="0" applyFill="1" applyBorder="1"/>
    <xf numFmtId="0" fontId="0" fillId="0" borderId="10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3"/>
  <sheetViews>
    <sheetView tabSelected="1" workbookViewId="0">
      <selection activeCell="K17" sqref="K17"/>
    </sheetView>
  </sheetViews>
  <sheetFormatPr defaultRowHeight="15" x14ac:dyDescent="0.25"/>
  <cols>
    <col min="1" max="1" width="2" customWidth="1"/>
    <col min="2" max="2" width="2.5703125" customWidth="1"/>
    <col min="3" max="3" width="4.140625" customWidth="1"/>
    <col min="4" max="4" width="24.5703125" customWidth="1"/>
    <col min="5" max="5" width="14.7109375" customWidth="1"/>
    <col min="6" max="6" width="9.7109375" customWidth="1"/>
    <col min="7" max="7" width="18.85546875" customWidth="1"/>
    <col min="8" max="8" width="13.7109375" customWidth="1"/>
    <col min="11" max="11" width="36.5703125" customWidth="1"/>
  </cols>
  <sheetData>
    <row r="3" spans="2:11" ht="15.75" thickBot="1" x14ac:dyDescent="0.3">
      <c r="B3" s="1"/>
      <c r="C3" s="1"/>
      <c r="D3" s="1"/>
      <c r="E3" s="1"/>
      <c r="F3" s="1"/>
      <c r="G3" s="1"/>
      <c r="H3" s="1"/>
      <c r="I3" s="1"/>
    </row>
    <row r="4" spans="2:11" ht="15.75" thickBot="1" x14ac:dyDescent="0.3">
      <c r="B4" s="1"/>
      <c r="C4" s="1"/>
      <c r="D4" s="29" t="s">
        <v>2</v>
      </c>
      <c r="E4" s="30" t="s">
        <v>9</v>
      </c>
      <c r="F4" s="31" t="s">
        <v>10</v>
      </c>
      <c r="G4" s="31" t="s">
        <v>11</v>
      </c>
      <c r="H4" s="32" t="s">
        <v>0</v>
      </c>
      <c r="I4" s="2"/>
      <c r="J4" s="10"/>
      <c r="K4" s="11" t="s">
        <v>5</v>
      </c>
    </row>
    <row r="5" spans="2:11" x14ac:dyDescent="0.25">
      <c r="B5" s="1"/>
      <c r="C5" s="1"/>
      <c r="D5" s="33" t="s">
        <v>3</v>
      </c>
      <c r="E5" s="34">
        <v>12</v>
      </c>
      <c r="F5" s="34">
        <v>28</v>
      </c>
      <c r="G5" s="34">
        <v>0</v>
      </c>
      <c r="H5" s="35">
        <f>SUM(E5:G5)</f>
        <v>40</v>
      </c>
      <c r="I5" s="3"/>
      <c r="J5" s="12"/>
      <c r="K5" s="13" t="s">
        <v>8</v>
      </c>
    </row>
    <row r="6" spans="2:11" x14ac:dyDescent="0.25">
      <c r="B6" s="1"/>
      <c r="C6" s="1"/>
      <c r="D6" s="5" t="s">
        <v>1</v>
      </c>
      <c r="E6" s="6">
        <v>300</v>
      </c>
      <c r="F6" s="6">
        <v>300</v>
      </c>
      <c r="G6" s="6">
        <v>300</v>
      </c>
      <c r="H6" s="4"/>
      <c r="I6" s="3"/>
      <c r="J6" s="14"/>
      <c r="K6" s="13" t="s">
        <v>6</v>
      </c>
    </row>
    <row r="7" spans="2:11" x14ac:dyDescent="0.25">
      <c r="B7" s="1"/>
      <c r="C7" s="1"/>
      <c r="D7" s="5" t="s">
        <v>12</v>
      </c>
      <c r="E7" s="6">
        <v>0.5</v>
      </c>
      <c r="F7" s="6">
        <v>1</v>
      </c>
      <c r="G7" s="6">
        <v>1.5</v>
      </c>
      <c r="H7" s="4"/>
      <c r="I7" s="3"/>
      <c r="J7" s="15"/>
      <c r="K7" s="16" t="s">
        <v>7</v>
      </c>
    </row>
    <row r="8" spans="2:11" x14ac:dyDescent="0.25">
      <c r="B8" s="1"/>
      <c r="C8" s="1"/>
      <c r="D8" s="5"/>
      <c r="E8" s="21">
        <f>SUM(E5*E6*E7)</f>
        <v>1800</v>
      </c>
      <c r="F8" s="21">
        <f t="shared" ref="F8:G8" si="0">SUM(F5*F6*F7)</f>
        <v>8400</v>
      </c>
      <c r="G8" s="21">
        <f t="shared" si="0"/>
        <v>0</v>
      </c>
      <c r="H8" s="18">
        <f>SUM(E8:G8)</f>
        <v>10200</v>
      </c>
      <c r="I8" s="3"/>
      <c r="J8" s="39"/>
      <c r="K8" s="40" t="s">
        <v>20</v>
      </c>
    </row>
    <row r="9" spans="2:11" ht="15.75" thickBot="1" x14ac:dyDescent="0.3">
      <c r="B9" s="1"/>
      <c r="C9" s="1"/>
      <c r="D9" s="5"/>
      <c r="E9" s="22"/>
      <c r="F9" s="23" t="s">
        <v>13</v>
      </c>
      <c r="G9" s="20">
        <v>3</v>
      </c>
      <c r="H9" s="18">
        <f>SUM(G9)*H8</f>
        <v>30600</v>
      </c>
      <c r="I9" s="3"/>
      <c r="J9" s="17"/>
      <c r="K9" s="41" t="s">
        <v>21</v>
      </c>
    </row>
    <row r="10" spans="2:11" x14ac:dyDescent="0.25">
      <c r="B10" s="1"/>
      <c r="C10" s="1"/>
      <c r="D10" s="5" t="s">
        <v>14</v>
      </c>
      <c r="E10" s="6">
        <v>2</v>
      </c>
      <c r="F10" s="6">
        <v>694</v>
      </c>
      <c r="G10" s="6">
        <f>SUM(F10)*E10</f>
        <v>1388</v>
      </c>
      <c r="H10" s="18">
        <f>SUM(G10)*12</f>
        <v>16656</v>
      </c>
      <c r="I10" s="28"/>
    </row>
    <row r="11" spans="2:11" x14ac:dyDescent="0.25">
      <c r="B11" s="1"/>
      <c r="C11" s="1"/>
      <c r="D11" s="7" t="s">
        <v>4</v>
      </c>
      <c r="E11" s="6"/>
      <c r="F11" s="6"/>
      <c r="G11" s="6"/>
      <c r="H11" s="19">
        <f>SUM(H9:H10)</f>
        <v>47256</v>
      </c>
      <c r="I11" s="28"/>
    </row>
    <row r="12" spans="2:11" ht="15.75" thickBot="1" x14ac:dyDescent="0.3">
      <c r="B12" s="1"/>
      <c r="C12" s="1"/>
      <c r="D12" s="8" t="s">
        <v>15</v>
      </c>
      <c r="E12" s="9">
        <v>2</v>
      </c>
      <c r="F12" s="9">
        <v>642</v>
      </c>
      <c r="G12" s="36">
        <f t="shared" ref="G12" si="1">SUM(F12)*E12</f>
        <v>1284</v>
      </c>
      <c r="H12" s="37">
        <f t="shared" ref="H12" si="2">SUM(G12)*12</f>
        <v>15408</v>
      </c>
      <c r="I12" s="28"/>
    </row>
    <row r="13" spans="2:11" ht="15.75" thickBot="1" x14ac:dyDescent="0.3">
      <c r="B13" s="1"/>
      <c r="C13" s="1"/>
      <c r="D13" s="24"/>
      <c r="E13" s="27" t="s">
        <v>16</v>
      </c>
      <c r="F13" s="25" t="s">
        <v>17</v>
      </c>
      <c r="G13" s="27" t="s">
        <v>19</v>
      </c>
      <c r="H13" s="26" t="s">
        <v>18</v>
      </c>
      <c r="I13" s="3"/>
    </row>
    <row r="14" spans="2:11" ht="33.75" customHeight="1" thickBot="1" x14ac:dyDescent="0.3">
      <c r="B14" s="1"/>
      <c r="C14" s="1"/>
      <c r="E14" s="1"/>
      <c r="F14" s="1"/>
      <c r="G14" s="1"/>
      <c r="H14" s="38">
        <f>SUM(H11:H12)</f>
        <v>62664</v>
      </c>
      <c r="I14" s="3"/>
      <c r="J14">
        <v>120000</v>
      </c>
    </row>
    <row r="15" spans="2:11" x14ac:dyDescent="0.25">
      <c r="B15" s="1"/>
      <c r="C15" s="1"/>
      <c r="D15" s="3"/>
      <c r="E15" s="3"/>
      <c r="F15" s="3"/>
      <c r="G15" s="3"/>
      <c r="H15" s="3"/>
      <c r="I15" s="3"/>
    </row>
    <row r="16" spans="2:11" x14ac:dyDescent="0.25">
      <c r="B16" s="1"/>
      <c r="C16" s="1"/>
      <c r="D16" s="3"/>
      <c r="E16" s="3"/>
      <c r="F16" s="3"/>
      <c r="G16" s="3"/>
      <c r="H16" s="3"/>
      <c r="I16" s="3"/>
    </row>
    <row r="17" spans="2:9" x14ac:dyDescent="0.25">
      <c r="B17" s="1"/>
      <c r="C17" s="1"/>
      <c r="D17" s="1" t="s">
        <v>23</v>
      </c>
      <c r="E17" s="1"/>
      <c r="F17" s="1"/>
      <c r="G17" s="1"/>
      <c r="H17" s="1"/>
      <c r="I17" s="1"/>
    </row>
    <row r="18" spans="2:9" x14ac:dyDescent="0.25">
      <c r="B18" s="1"/>
      <c r="C18" s="1"/>
      <c r="D18" s="1" t="s">
        <v>26</v>
      </c>
      <c r="E18" s="1"/>
      <c r="F18" s="1"/>
      <c r="G18" s="1"/>
      <c r="H18" s="1"/>
      <c r="I18" s="1"/>
    </row>
    <row r="19" spans="2:9" x14ac:dyDescent="0.25">
      <c r="B19" s="1"/>
      <c r="C19" s="1"/>
      <c r="D19" s="1" t="s">
        <v>27</v>
      </c>
      <c r="E19" s="1"/>
      <c r="F19" s="1"/>
      <c r="G19" s="1"/>
      <c r="H19" s="1"/>
      <c r="I19" s="1"/>
    </row>
    <row r="20" spans="2:9" ht="15.75" thickBot="1" x14ac:dyDescent="0.3">
      <c r="D20" t="s">
        <v>25</v>
      </c>
    </row>
    <row r="21" spans="2:9" ht="15.75" thickBot="1" x14ac:dyDescent="0.3">
      <c r="D21" s="42" t="s">
        <v>24</v>
      </c>
      <c r="E21" s="43">
        <f>SUM(H11-H10)*100000/J14+H10</f>
        <v>42156</v>
      </c>
      <c r="F21" t="s">
        <v>22</v>
      </c>
      <c r="H21" s="43">
        <f>SUM(E21)+H12</f>
        <v>57564</v>
      </c>
    </row>
    <row r="22" spans="2:9" x14ac:dyDescent="0.25">
      <c r="D22" t="s">
        <v>28</v>
      </c>
    </row>
    <row r="23" spans="2:9" x14ac:dyDescent="0.25">
      <c r="D23" t="s">
        <v>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Juursalu</dc:creator>
  <cp:lastModifiedBy>Lia Teeväli</cp:lastModifiedBy>
  <dcterms:created xsi:type="dcterms:W3CDTF">2019-09-20T11:07:16Z</dcterms:created>
  <dcterms:modified xsi:type="dcterms:W3CDTF">2019-10-18T13:41:23Z</dcterms:modified>
</cp:coreProperties>
</file>